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8505" windowHeight="3825" tabRatio="723" activeTab="0"/>
  </bookViews>
  <sheets>
    <sheet name="Einkaufsplaner" sheetId="1" r:id="rId1"/>
    <sheet name="Bedarfsplanung  pro Person" sheetId="2" r:id="rId2"/>
  </sheets>
  <definedNames>
    <definedName name="_xlnm.Print_Area" localSheetId="0">'Einkaufsplaner'!$A$1:$H$61</definedName>
    <definedName name="_xlnm.Print_Titles" localSheetId="0">'Einkaufsplaner'!$1:$4</definedName>
  </definedNames>
  <calcPr fullCalcOnLoad="1"/>
</workbook>
</file>

<file path=xl/comments1.xml><?xml version="1.0" encoding="utf-8"?>
<comments xmlns="http://schemas.openxmlformats.org/spreadsheetml/2006/main">
  <authors>
    <author>J?RGEN</author>
    <author>J?RGEN KOHLENBERG</author>
  </authors>
  <commentList>
    <comment ref="G1" authorId="0">
      <text>
        <r>
          <rPr>
            <b/>
            <sz val="8"/>
            <color indexed="12"/>
            <rFont val="Arial"/>
            <family val="2"/>
          </rPr>
          <t>Anzahl der Gäste.</t>
        </r>
        <r>
          <rPr>
            <sz val="8"/>
            <color indexed="12"/>
            <rFont val="Arial"/>
            <family val="2"/>
          </rPr>
          <t xml:space="preserve">
Anschließend erfolgt
eine Neuberechnung
aller relevanten Zellen.</t>
        </r>
      </text>
    </comment>
    <comment ref="B3" authorId="0">
      <text>
        <r>
          <rPr>
            <sz val="8"/>
            <rFont val="Tahoma"/>
            <family val="0"/>
          </rPr>
          <t xml:space="preserve">Datum eingeben
</t>
        </r>
      </text>
    </comment>
    <comment ref="B7" authorId="1">
      <text>
        <r>
          <rPr>
            <sz val="8"/>
            <color indexed="12"/>
            <rFont val="Tahoma"/>
            <family val="2"/>
          </rPr>
          <t>Überschreiben Sie diese
Beispielwaren mit den von Ihnen benötigten Waren.
Reicht der Platz nicht aus, so markieren Sie links eine Zeile und fügen mit</t>
        </r>
        <r>
          <rPr>
            <b/>
            <sz val="8"/>
            <color indexed="12"/>
            <rFont val="Tahoma"/>
            <family val="2"/>
          </rPr>
          <t xml:space="preserve">   Einfügen-Zeile</t>
        </r>
        <r>
          <rPr>
            <sz val="8"/>
            <color indexed="12"/>
            <rFont val="Tahoma"/>
            <family val="2"/>
          </rPr>
          <t xml:space="preserve">
eine weitere Zeile ein.
Mit  </t>
        </r>
        <r>
          <rPr>
            <b/>
            <sz val="8"/>
            <color indexed="12"/>
            <rFont val="Tahoma"/>
            <family val="2"/>
          </rPr>
          <t xml:space="preserve">Strg + y  </t>
        </r>
        <r>
          <rPr>
            <sz val="8"/>
            <color indexed="12"/>
            <rFont val="Tahoma"/>
            <family val="2"/>
          </rPr>
          <t xml:space="preserve"> wiederholen Sie eine Aktion.
                ***
</t>
        </r>
        <r>
          <rPr>
            <sz val="8"/>
            <color indexed="57"/>
            <rFont val="Tahoma"/>
            <family val="2"/>
          </rPr>
          <t>Anschließend sind alle
farbigen</t>
        </r>
        <r>
          <rPr>
            <b/>
            <sz val="8"/>
            <color indexed="57"/>
            <rFont val="Tahoma"/>
            <family val="2"/>
          </rPr>
          <t xml:space="preserve"> Felder</t>
        </r>
        <r>
          <rPr>
            <sz val="8"/>
            <color indexed="57"/>
            <rFont val="Tahoma"/>
            <family val="2"/>
          </rPr>
          <t xml:space="preserve">
zu überprüfen, zu ergänzen
oder anzupassen.</t>
        </r>
      </text>
    </comment>
    <comment ref="A2" authorId="1">
      <text>
        <r>
          <rPr>
            <sz val="8"/>
            <color indexed="9"/>
            <rFont val="Tahoma"/>
            <family val="2"/>
          </rPr>
          <t xml:space="preserve">Druckvoreinstellung: Schwarzweiß
</t>
        </r>
      </text>
    </comment>
  </commentList>
</comments>
</file>

<file path=xl/sharedStrings.xml><?xml version="1.0" encoding="utf-8"?>
<sst xmlns="http://schemas.openxmlformats.org/spreadsheetml/2006/main" count="171" uniqueCount="112">
  <si>
    <t>Ich plane ein(en) Geburtstag, Gartenfest, Party oder ähnliches mit</t>
  </si>
  <si>
    <t>Personen.</t>
  </si>
  <si>
    <t>Wann?  »</t>
  </si>
  <si>
    <t>Kosten pro Gast</t>
  </si>
  <si>
    <t>Gesamtkosten</t>
  </si>
  <si>
    <t>Verbrauch</t>
  </si>
  <si>
    <t>Ware</t>
  </si>
  <si>
    <t>Einheit</t>
  </si>
  <si>
    <t>Preis/Einh.</t>
  </si>
  <si>
    <t>pro Gast</t>
  </si>
  <si>
    <t>Menge</t>
  </si>
  <si>
    <t>Art</t>
  </si>
  <si>
    <t>Kosten</t>
  </si>
  <si>
    <t>Wurst</t>
  </si>
  <si>
    <t>Bockwurst</t>
  </si>
  <si>
    <t>Stck.</t>
  </si>
  <si>
    <t>Bratwurst</t>
  </si>
  <si>
    <t>Aufschnitt</t>
  </si>
  <si>
    <t>kg</t>
  </si>
  <si>
    <t>Salami</t>
  </si>
  <si>
    <t>Streichwurst</t>
  </si>
  <si>
    <t>außerdem</t>
  </si>
  <si>
    <t>Fleisch</t>
  </si>
  <si>
    <t>Schnitzel</t>
  </si>
  <si>
    <t>Koteletts</t>
  </si>
  <si>
    <t>Spareribs</t>
  </si>
  <si>
    <t>Steak</t>
  </si>
  <si>
    <t>Käse</t>
  </si>
  <si>
    <t>Edamer</t>
  </si>
  <si>
    <t>Gouda</t>
  </si>
  <si>
    <t>Eier</t>
  </si>
  <si>
    <t>Hähnchen</t>
  </si>
  <si>
    <t>½ Hähnchen</t>
  </si>
  <si>
    <t>Fisch</t>
  </si>
  <si>
    <t>Lachsfilet</t>
  </si>
  <si>
    <t>Beilagen</t>
  </si>
  <si>
    <t>Kartoffeln</t>
  </si>
  <si>
    <t>Nudeln</t>
  </si>
  <si>
    <t>Pkg.</t>
  </si>
  <si>
    <t>Baguette</t>
  </si>
  <si>
    <t>Stangen</t>
  </si>
  <si>
    <t>Pommes fr.</t>
  </si>
  <si>
    <t>Tomaten</t>
  </si>
  <si>
    <t>Salatgurke</t>
  </si>
  <si>
    <t>Kopfsalat</t>
  </si>
  <si>
    <t>Getränke</t>
  </si>
  <si>
    <t>Mineralw.</t>
  </si>
  <si>
    <t>Fl. 0,7</t>
  </si>
  <si>
    <t>Bier</t>
  </si>
  <si>
    <t>Fl. 0,5</t>
  </si>
  <si>
    <t>Wein</t>
  </si>
  <si>
    <t>Fl. 0,75</t>
  </si>
  <si>
    <t>Cola</t>
  </si>
  <si>
    <t>Fl. 1,0</t>
  </si>
  <si>
    <t>Limo</t>
  </si>
  <si>
    <t>Milch</t>
  </si>
  <si>
    <t>Liter</t>
  </si>
  <si>
    <t>Kaffee</t>
  </si>
  <si>
    <t>Fl.</t>
  </si>
  <si>
    <t>Sonstiges</t>
  </si>
  <si>
    <t>Senf</t>
  </si>
  <si>
    <t>Tuben</t>
  </si>
  <si>
    <t>—</t>
  </si>
  <si>
    <t>Mayonnaise</t>
  </si>
  <si>
    <t>Ketchup</t>
  </si>
  <si>
    <t>Grillsauce</t>
  </si>
  <si>
    <t>Dressing</t>
  </si>
  <si>
    <t xml:space="preserve">Fl. </t>
  </si>
  <si>
    <t>Salatöl</t>
  </si>
  <si>
    <t>Süßigkeiten</t>
  </si>
  <si>
    <t>Kuchen</t>
  </si>
  <si>
    <t>Pudding</t>
  </si>
  <si>
    <t>Eis</t>
  </si>
  <si>
    <t>Dekoration</t>
  </si>
  <si>
    <t>Servietten</t>
  </si>
  <si>
    <t>Girlanden</t>
  </si>
  <si>
    <t>Karton</t>
  </si>
  <si>
    <t>Luftballons</t>
  </si>
  <si>
    <t>Fleisch ohne Knochen</t>
  </si>
  <si>
    <t>Fisch ohne Gräten</t>
  </si>
  <si>
    <t>150 g</t>
  </si>
  <si>
    <t>Fleisch mit Knochen</t>
  </si>
  <si>
    <t>250 g</t>
  </si>
  <si>
    <t>Geflügel</t>
  </si>
  <si>
    <t>350 g</t>
  </si>
  <si>
    <t>Gemüsebeilage</t>
  </si>
  <si>
    <t>200 g</t>
  </si>
  <si>
    <t>Blattsalat</t>
  </si>
  <si>
    <t>Rohkost</t>
  </si>
  <si>
    <t>100 g</t>
  </si>
  <si>
    <t>Reisbeilage</t>
  </si>
  <si>
    <t>Nudelbeilage</t>
  </si>
  <si>
    <t>Soße</t>
  </si>
  <si>
    <t>Gulaschsoße</t>
  </si>
  <si>
    <t>150 ml</t>
  </si>
  <si>
    <t>Kartoffelpüree</t>
  </si>
  <si>
    <t>270 g</t>
  </si>
  <si>
    <t>Knödel</t>
  </si>
  <si>
    <t>Kroketten</t>
  </si>
  <si>
    <t>5 Stück</t>
  </si>
  <si>
    <t>2 Stück</t>
  </si>
  <si>
    <t>Fisch im Ganzen</t>
  </si>
  <si>
    <t>Von diesen Zutaten...</t>
  </si>
  <si>
    <t>  60 g</t>
  </si>
  <si>
    <t>  50 g</t>
  </si>
  <si>
    <t>  70 g</t>
  </si>
  <si>
    <t>  80 ml</t>
  </si>
  <si>
    <t>Pommes frites</t>
  </si>
  <si>
    <t>werden pro Gast benötigt...</t>
  </si>
  <si>
    <t>Und denken Sie ggf. an Tischkarten, Musik und falls es etwas lauter wird, die Nachbarn zu informieren oder gleich miteinzuladen.</t>
  </si>
  <si>
    <t>Schaumküsse</t>
  </si>
  <si>
    <t>?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</si>
</sst>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d/\ mmm/\ yyyy"/>
    <numFmt numFmtId="174" formatCode="dddd"/>
    <numFmt numFmtId="175" formatCode="_-* #,##0.00\ [$€-1]_-;\-* #,##0.00\ [$€-1]_-;_-* &quot;-&quot;??\ [$€-1]_-;_-@_-"/>
    <numFmt numFmtId="176" formatCode="d/m/yyyy"/>
  </numFmts>
  <fonts count="23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name val="Arial"/>
      <family val="2"/>
    </font>
    <font>
      <sz val="10"/>
      <color indexed="57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name val="Tahoma"/>
      <family val="0"/>
    </font>
    <font>
      <sz val="8"/>
      <color indexed="12"/>
      <name val="Tahoma"/>
      <family val="2"/>
    </font>
    <font>
      <b/>
      <sz val="8"/>
      <color indexed="12"/>
      <name val="Tahoma"/>
      <family val="2"/>
    </font>
    <font>
      <sz val="8"/>
      <color indexed="57"/>
      <name val="Tahoma"/>
      <family val="2"/>
    </font>
    <font>
      <b/>
      <sz val="8"/>
      <color indexed="57"/>
      <name val="Tahoma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Tahoma"/>
      <family val="2"/>
    </font>
    <font>
      <b/>
      <sz val="11"/>
      <color indexed="51"/>
      <name val="Arial"/>
      <family val="2"/>
    </font>
    <font>
      <b/>
      <sz val="9"/>
      <color indexed="51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16"/>
      </left>
      <right style="hair">
        <color indexed="16"/>
      </right>
      <top style="hair">
        <color indexed="16"/>
      </top>
      <bottom>
        <color indexed="63"/>
      </bottom>
    </border>
    <border>
      <left style="hair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172" fontId="2" fillId="2" borderId="0" xfId="17" applyFont="1" applyFill="1" applyAlignment="1">
      <alignment/>
    </xf>
    <xf numFmtId="0" fontId="3" fillId="2" borderId="0" xfId="0" applyFont="1" applyFill="1" applyAlignment="1">
      <alignment horizontal="right"/>
    </xf>
    <xf numFmtId="172" fontId="1" fillId="2" borderId="0" xfId="17" applyFont="1" applyFill="1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172" fontId="4" fillId="2" borderId="0" xfId="17" applyFont="1" applyFill="1" applyAlignment="1" applyProtection="1">
      <alignment/>
      <protection hidden="1"/>
    </xf>
    <xf numFmtId="175" fontId="4" fillId="2" borderId="0" xfId="0" applyNumberFormat="1" applyFont="1" applyFill="1" applyAlignment="1" applyProtection="1">
      <alignment/>
      <protection hidden="1"/>
    </xf>
    <xf numFmtId="0" fontId="5" fillId="0" borderId="1" xfId="0" applyFont="1" applyBorder="1" applyAlignment="1">
      <alignment/>
    </xf>
    <xf numFmtId="0" fontId="0" fillId="3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172" fontId="0" fillId="5" borderId="1" xfId="17" applyFont="1" applyFill="1" applyBorder="1" applyAlignment="1">
      <alignment/>
    </xf>
    <xf numFmtId="0" fontId="5" fillId="6" borderId="1" xfId="0" applyFont="1" applyFill="1" applyBorder="1" applyAlignment="1">
      <alignment/>
    </xf>
    <xf numFmtId="0" fontId="0" fillId="0" borderId="1" xfId="0" applyBorder="1" applyAlignment="1">
      <alignment/>
    </xf>
    <xf numFmtId="172" fontId="0" fillId="0" borderId="1" xfId="17" applyBorder="1" applyAlignment="1">
      <alignment/>
    </xf>
    <xf numFmtId="0" fontId="5" fillId="0" borderId="2" xfId="0" applyFont="1" applyBorder="1" applyAlignment="1">
      <alignment/>
    </xf>
    <xf numFmtId="0" fontId="5" fillId="3" borderId="2" xfId="0" applyFont="1" applyFill="1" applyBorder="1" applyAlignment="1">
      <alignment/>
    </xf>
    <xf numFmtId="0" fontId="5" fillId="4" borderId="2" xfId="0" applyFont="1" applyFill="1" applyBorder="1" applyAlignment="1">
      <alignment/>
    </xf>
    <xf numFmtId="172" fontId="5" fillId="5" borderId="2" xfId="17" applyFont="1" applyFill="1" applyBorder="1" applyAlignment="1">
      <alignment horizontal="right"/>
    </xf>
    <xf numFmtId="0" fontId="5" fillId="6" borderId="2" xfId="0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172" fontId="5" fillId="0" borderId="2" xfId="17" applyFont="1" applyBorder="1" applyAlignment="1">
      <alignment horizontal="right"/>
    </xf>
    <xf numFmtId="0" fontId="5" fillId="0" borderId="3" xfId="0" applyFont="1" applyBorder="1" applyAlignment="1">
      <alignment/>
    </xf>
    <xf numFmtId="0" fontId="0" fillId="3" borderId="3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172" fontId="0" fillId="5" borderId="3" xfId="17" applyFont="1" applyFill="1" applyBorder="1" applyAlignment="1">
      <alignment/>
    </xf>
    <xf numFmtId="0" fontId="0" fillId="6" borderId="3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 applyProtection="1">
      <alignment/>
      <protection hidden="1"/>
    </xf>
    <xf numFmtId="172" fontId="0" fillId="0" borderId="3" xfId="17" applyFont="1" applyBorder="1" applyAlignment="1" applyProtection="1">
      <alignment/>
      <protection hidden="1"/>
    </xf>
    <xf numFmtId="0" fontId="5" fillId="0" borderId="3" xfId="0" applyFont="1" applyBorder="1" applyAlignment="1">
      <alignment/>
    </xf>
    <xf numFmtId="172" fontId="0" fillId="0" borderId="3" xfId="17" applyBorder="1" applyAlignment="1" applyProtection="1">
      <alignment/>
      <protection hidden="1"/>
    </xf>
    <xf numFmtId="49" fontId="5" fillId="0" borderId="3" xfId="0" applyNumberFormat="1" applyFont="1" applyFill="1" applyBorder="1" applyAlignment="1">
      <alignment horizontal="center"/>
    </xf>
    <xf numFmtId="0" fontId="6" fillId="6" borderId="3" xfId="0" applyFont="1" applyFill="1" applyBorder="1" applyAlignment="1">
      <alignment/>
    </xf>
    <xf numFmtId="49" fontId="5" fillId="6" borderId="3" xfId="0" applyNumberFormat="1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0" fillId="7" borderId="0" xfId="0" applyFill="1" applyAlignment="1">
      <alignment/>
    </xf>
    <xf numFmtId="0" fontId="5" fillId="7" borderId="0" xfId="0" applyFont="1" applyFill="1" applyAlignment="1">
      <alignment/>
    </xf>
    <xf numFmtId="0" fontId="0" fillId="7" borderId="0" xfId="0" applyFont="1" applyFill="1" applyAlignment="1">
      <alignment/>
    </xf>
    <xf numFmtId="172" fontId="0" fillId="7" borderId="0" xfId="17" applyFont="1" applyFill="1" applyAlignment="1">
      <alignment/>
    </xf>
    <xf numFmtId="172" fontId="0" fillId="7" borderId="0" xfId="17" applyFill="1" applyAlignment="1">
      <alignment/>
    </xf>
    <xf numFmtId="0" fontId="14" fillId="7" borderId="0" xfId="0" applyFont="1" applyFill="1" applyAlignment="1">
      <alignment/>
    </xf>
    <xf numFmtId="0" fontId="16" fillId="7" borderId="0" xfId="0" applyFont="1" applyFill="1" applyAlignment="1">
      <alignment/>
    </xf>
    <xf numFmtId="0" fontId="15" fillId="7" borderId="0" xfId="0" applyFont="1" applyFill="1" applyAlignment="1">
      <alignment/>
    </xf>
    <xf numFmtId="0" fontId="17" fillId="7" borderId="0" xfId="0" applyFont="1" applyFill="1" applyAlignment="1">
      <alignment/>
    </xf>
    <xf numFmtId="174" fontId="3" fillId="2" borderId="0" xfId="0" applyNumberFormat="1" applyFont="1" applyFill="1" applyBorder="1" applyAlignment="1">
      <alignment/>
    </xf>
    <xf numFmtId="0" fontId="19" fillId="2" borderId="0" xfId="0" applyFont="1" applyFill="1" applyAlignment="1">
      <alignment horizontal="center"/>
    </xf>
    <xf numFmtId="176" fontId="20" fillId="8" borderId="0" xfId="0" applyNumberFormat="1" applyFont="1" applyFill="1" applyBorder="1" applyAlignment="1">
      <alignment horizontal="center"/>
    </xf>
    <xf numFmtId="0" fontId="21" fillId="9" borderId="0" xfId="0" applyFont="1" applyFill="1" applyAlignment="1">
      <alignment/>
    </xf>
    <xf numFmtId="0" fontId="0" fillId="9" borderId="0" xfId="0" applyFont="1" applyFill="1" applyAlignment="1">
      <alignment/>
    </xf>
    <xf numFmtId="172" fontId="0" fillId="9" borderId="0" xfId="17" applyFont="1" applyFill="1" applyAlignment="1">
      <alignment/>
    </xf>
    <xf numFmtId="0" fontId="0" fillId="9" borderId="0" xfId="0" applyFont="1" applyFill="1" applyAlignment="1" applyProtection="1">
      <alignment/>
      <protection hidden="1"/>
    </xf>
    <xf numFmtId="172" fontId="0" fillId="9" borderId="0" xfId="17" applyFont="1" applyFill="1" applyAlignment="1" applyProtection="1">
      <alignment/>
      <protection hidden="1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dxfs count="3">
    <dxf>
      <font>
        <color rgb="FF00FF00"/>
      </font>
      <border/>
    </dxf>
    <dxf>
      <font>
        <color rgb="FF00CC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1"/>
  <sheetViews>
    <sheetView tabSelected="1" workbookViewId="0" topLeftCell="A1">
      <selection activeCell="H61" sqref="A1:H61"/>
    </sheetView>
  </sheetViews>
  <sheetFormatPr defaultColWidth="11.421875" defaultRowHeight="12" customHeight="1"/>
  <cols>
    <col min="1" max="1" width="11.140625" style="39" customWidth="1"/>
    <col min="2" max="2" width="11.28125" style="38" customWidth="1"/>
    <col min="3" max="3" width="10.421875" style="38" customWidth="1"/>
    <col min="4" max="4" width="10.140625" style="42" customWidth="1"/>
    <col min="5" max="6" width="9.7109375" style="38" customWidth="1"/>
    <col min="7" max="7" width="16.00390625" style="38" customWidth="1"/>
    <col min="8" max="8" width="11.28125" style="42" customWidth="1"/>
    <col min="9" max="16384" width="11.421875" style="38" customWidth="1"/>
  </cols>
  <sheetData>
    <row r="1" spans="1:8" ht="13.5" customHeight="1">
      <c r="A1" s="1" t="s">
        <v>0</v>
      </c>
      <c r="B1" s="2"/>
      <c r="C1" s="1"/>
      <c r="D1" s="3"/>
      <c r="E1" s="2"/>
      <c r="F1" s="2"/>
      <c r="G1" s="48">
        <v>1</v>
      </c>
      <c r="H1" s="1" t="s">
        <v>1</v>
      </c>
    </row>
    <row r="2" spans="1:8" ht="12" customHeight="1">
      <c r="A2" s="1"/>
      <c r="B2" s="2"/>
      <c r="C2" s="2"/>
      <c r="D2" s="3"/>
      <c r="E2" s="2"/>
      <c r="F2" s="2"/>
      <c r="G2" s="2"/>
      <c r="H2" s="3"/>
    </row>
    <row r="3" spans="1:8" s="39" customFormat="1" ht="12" customHeight="1">
      <c r="A3" s="4" t="s">
        <v>2</v>
      </c>
      <c r="B3" s="49">
        <f ca="1">TODAY()</f>
        <v>45153</v>
      </c>
      <c r="C3" s="47">
        <f>B3</f>
        <v>45153</v>
      </c>
      <c r="D3" s="5"/>
      <c r="E3" s="1"/>
      <c r="F3" s="6" t="s">
        <v>3</v>
      </c>
      <c r="G3" s="1"/>
      <c r="H3" s="7" t="s">
        <v>4</v>
      </c>
    </row>
    <row r="4" spans="1:8" ht="12" customHeight="1">
      <c r="A4" s="1"/>
      <c r="B4" s="2"/>
      <c r="C4" s="3"/>
      <c r="D4" s="3"/>
      <c r="E4" s="3"/>
      <c r="F4" s="8">
        <f>ROUND(H4/G1,1)</f>
        <v>67.3</v>
      </c>
      <c r="G4" s="2"/>
      <c r="H4" s="9">
        <f>SUM(H7:H100)</f>
        <v>67.30000000000001</v>
      </c>
    </row>
    <row r="5" spans="1:8" ht="12" customHeight="1">
      <c r="A5" s="10"/>
      <c r="B5" s="11"/>
      <c r="C5" s="12"/>
      <c r="D5" s="13"/>
      <c r="E5" s="14" t="s">
        <v>5</v>
      </c>
      <c r="F5" s="15"/>
      <c r="G5" s="15"/>
      <c r="H5" s="16"/>
    </row>
    <row r="6" spans="1:8" s="39" customFormat="1" ht="12" customHeight="1">
      <c r="A6" s="17"/>
      <c r="B6" s="18" t="s">
        <v>6</v>
      </c>
      <c r="C6" s="19" t="s">
        <v>7</v>
      </c>
      <c r="D6" s="20" t="s">
        <v>8</v>
      </c>
      <c r="E6" s="21" t="s">
        <v>9</v>
      </c>
      <c r="F6" s="22" t="s">
        <v>10</v>
      </c>
      <c r="G6" s="17" t="s">
        <v>11</v>
      </c>
      <c r="H6" s="23" t="s">
        <v>12</v>
      </c>
    </row>
    <row r="7" spans="1:8" ht="12" customHeight="1">
      <c r="A7" s="24" t="s">
        <v>13</v>
      </c>
      <c r="B7" s="25" t="s">
        <v>14</v>
      </c>
      <c r="C7" s="26" t="s">
        <v>15</v>
      </c>
      <c r="D7" s="27">
        <v>1</v>
      </c>
      <c r="E7" s="28">
        <v>1</v>
      </c>
      <c r="F7" s="29">
        <f>ROUNDUP(($G$1*E7),1)</f>
        <v>1</v>
      </c>
      <c r="G7" s="30" t="str">
        <f>C7&amp;" "&amp;B7</f>
        <v>Stck. Bockwurst</v>
      </c>
      <c r="H7" s="31">
        <f aca="true" t="shared" si="0" ref="H7:H31">ROUND(IF(ISBLANK(D7),,D7*F7),1)</f>
        <v>1</v>
      </c>
    </row>
    <row r="8" spans="1:8" ht="12" customHeight="1">
      <c r="A8" s="24"/>
      <c r="B8" s="25" t="s">
        <v>16</v>
      </c>
      <c r="C8" s="26" t="s">
        <v>15</v>
      </c>
      <c r="D8" s="27">
        <v>1</v>
      </c>
      <c r="E8" s="28">
        <v>1.5</v>
      </c>
      <c r="F8" s="29">
        <f aca="true" t="shared" si="1" ref="F8:F32">ROUNDUP(($G$1*E8),1)</f>
        <v>1.5</v>
      </c>
      <c r="G8" s="30" t="str">
        <f>C8&amp;" "&amp;B8</f>
        <v>Stck. Bratwurst</v>
      </c>
      <c r="H8" s="31">
        <f>ROUND(IF(ISBLANK(D8),,D8*F8),1)</f>
        <v>1.5</v>
      </c>
    </row>
    <row r="9" spans="1:8" ht="12" customHeight="1">
      <c r="A9" s="32"/>
      <c r="B9" s="25" t="s">
        <v>17</v>
      </c>
      <c r="C9" s="26" t="s">
        <v>18</v>
      </c>
      <c r="D9" s="27">
        <v>8</v>
      </c>
      <c r="E9" s="28">
        <v>0.1</v>
      </c>
      <c r="F9" s="29">
        <f t="shared" si="1"/>
        <v>0.1</v>
      </c>
      <c r="G9" s="30" t="str">
        <f>C9&amp;" "&amp;B9</f>
        <v>kg Aufschnitt</v>
      </c>
      <c r="H9" s="31">
        <f t="shared" si="0"/>
        <v>0.8</v>
      </c>
    </row>
    <row r="10" spans="1:8" ht="12" customHeight="1">
      <c r="A10" s="32"/>
      <c r="B10" s="25" t="s">
        <v>19</v>
      </c>
      <c r="C10" s="26" t="s">
        <v>18</v>
      </c>
      <c r="D10" s="27">
        <v>20</v>
      </c>
      <c r="E10" s="28">
        <v>0.1</v>
      </c>
      <c r="F10" s="29">
        <f t="shared" si="1"/>
        <v>0.1</v>
      </c>
      <c r="G10" s="30" t="str">
        <f aca="true" t="shared" si="2" ref="G10:G49">C10&amp;" "&amp;B10</f>
        <v>kg Salami</v>
      </c>
      <c r="H10" s="31">
        <f t="shared" si="0"/>
        <v>2</v>
      </c>
    </row>
    <row r="11" spans="1:8" ht="12" customHeight="1">
      <c r="A11" s="32"/>
      <c r="B11" s="25" t="s">
        <v>20</v>
      </c>
      <c r="C11" s="26" t="s">
        <v>18</v>
      </c>
      <c r="D11" s="27">
        <v>11</v>
      </c>
      <c r="E11" s="28">
        <v>0.1</v>
      </c>
      <c r="F11" s="29">
        <f t="shared" si="1"/>
        <v>0.1</v>
      </c>
      <c r="G11" s="30" t="str">
        <f>C11&amp;" "&amp;B11</f>
        <v>kg Streichwurst</v>
      </c>
      <c r="H11" s="31">
        <f t="shared" si="0"/>
        <v>1.1</v>
      </c>
    </row>
    <row r="12" spans="1:8" ht="12" customHeight="1">
      <c r="A12" s="32"/>
      <c r="B12" s="25" t="s">
        <v>111</v>
      </c>
      <c r="C12" s="26" t="s">
        <v>18</v>
      </c>
      <c r="D12" s="27">
        <v>0</v>
      </c>
      <c r="E12" s="28">
        <v>0</v>
      </c>
      <c r="F12" s="29">
        <f t="shared" si="1"/>
        <v>0</v>
      </c>
      <c r="G12" s="30" t="str">
        <f>C12&amp;" "&amp;B12</f>
        <v>kg ?</v>
      </c>
      <c r="H12" s="31">
        <f t="shared" si="0"/>
        <v>0</v>
      </c>
    </row>
    <row r="13" spans="1:8" ht="12" customHeight="1">
      <c r="A13" s="32"/>
      <c r="B13" s="25" t="s">
        <v>111</v>
      </c>
      <c r="C13" s="26" t="s">
        <v>18</v>
      </c>
      <c r="D13" s="27">
        <v>0</v>
      </c>
      <c r="E13" s="28">
        <v>0</v>
      </c>
      <c r="F13" s="29">
        <f t="shared" si="1"/>
        <v>0</v>
      </c>
      <c r="G13" s="30" t="str">
        <f>C13&amp;" "&amp;B13</f>
        <v>kg ?</v>
      </c>
      <c r="H13" s="31">
        <f t="shared" si="0"/>
        <v>0</v>
      </c>
    </row>
    <row r="14" spans="1:8" ht="12" customHeight="1">
      <c r="A14" s="32" t="s">
        <v>22</v>
      </c>
      <c r="B14" s="25" t="s">
        <v>23</v>
      </c>
      <c r="C14" s="26" t="s">
        <v>18</v>
      </c>
      <c r="D14" s="27">
        <v>12</v>
      </c>
      <c r="E14" s="28">
        <v>0.1</v>
      </c>
      <c r="F14" s="29">
        <f t="shared" si="1"/>
        <v>0.1</v>
      </c>
      <c r="G14" s="30" t="str">
        <f t="shared" si="2"/>
        <v>kg Schnitzel</v>
      </c>
      <c r="H14" s="33">
        <f t="shared" si="0"/>
        <v>1.2</v>
      </c>
    </row>
    <row r="15" spans="1:8" ht="12" customHeight="1">
      <c r="A15" s="32"/>
      <c r="B15" s="25" t="s">
        <v>24</v>
      </c>
      <c r="C15" s="26" t="s">
        <v>18</v>
      </c>
      <c r="D15" s="27">
        <v>6</v>
      </c>
      <c r="E15" s="28">
        <v>0.2</v>
      </c>
      <c r="F15" s="29">
        <f t="shared" si="1"/>
        <v>0.2</v>
      </c>
      <c r="G15" s="30" t="str">
        <f t="shared" si="2"/>
        <v>kg Koteletts</v>
      </c>
      <c r="H15" s="33">
        <f t="shared" si="0"/>
        <v>1.2</v>
      </c>
    </row>
    <row r="16" spans="1:8" ht="12" customHeight="1">
      <c r="A16" s="32"/>
      <c r="B16" s="25" t="s">
        <v>25</v>
      </c>
      <c r="C16" s="26" t="s">
        <v>18</v>
      </c>
      <c r="D16" s="27">
        <v>5</v>
      </c>
      <c r="E16" s="28">
        <v>0.3</v>
      </c>
      <c r="F16" s="29">
        <f t="shared" si="1"/>
        <v>0.3</v>
      </c>
      <c r="G16" s="30" t="str">
        <f t="shared" si="2"/>
        <v>kg Spareribs</v>
      </c>
      <c r="H16" s="33">
        <f t="shared" si="0"/>
        <v>1.5</v>
      </c>
    </row>
    <row r="17" spans="1:8" ht="12" customHeight="1">
      <c r="A17" s="32"/>
      <c r="B17" s="25" t="s">
        <v>26</v>
      </c>
      <c r="C17" s="26" t="s">
        <v>18</v>
      </c>
      <c r="D17" s="27">
        <v>15</v>
      </c>
      <c r="E17" s="28">
        <v>0.2</v>
      </c>
      <c r="F17" s="29">
        <f t="shared" si="1"/>
        <v>0.2</v>
      </c>
      <c r="G17" s="30" t="str">
        <f>C17&amp;" "&amp;B17</f>
        <v>kg Steak</v>
      </c>
      <c r="H17" s="33">
        <f t="shared" si="0"/>
        <v>3</v>
      </c>
    </row>
    <row r="18" spans="1:8" ht="12" customHeight="1">
      <c r="A18" s="32"/>
      <c r="B18" s="25" t="s">
        <v>21</v>
      </c>
      <c r="C18" s="26" t="s">
        <v>18</v>
      </c>
      <c r="D18" s="27">
        <v>0</v>
      </c>
      <c r="E18" s="28">
        <v>0</v>
      </c>
      <c r="F18" s="29">
        <f t="shared" si="1"/>
        <v>0</v>
      </c>
      <c r="G18" s="30" t="str">
        <f>C18&amp;" "&amp;B18</f>
        <v>kg außerdem</v>
      </c>
      <c r="H18" s="33">
        <f t="shared" si="0"/>
        <v>0</v>
      </c>
    </row>
    <row r="19" spans="1:8" ht="12" customHeight="1">
      <c r="A19" s="32" t="s">
        <v>27</v>
      </c>
      <c r="B19" s="25" t="s">
        <v>28</v>
      </c>
      <c r="C19" s="26" t="s">
        <v>18</v>
      </c>
      <c r="D19" s="27">
        <v>7</v>
      </c>
      <c r="E19" s="28">
        <v>0.1</v>
      </c>
      <c r="F19" s="29">
        <f t="shared" si="1"/>
        <v>0.1</v>
      </c>
      <c r="G19" s="30" t="str">
        <f t="shared" si="2"/>
        <v>kg Edamer</v>
      </c>
      <c r="H19" s="33">
        <f t="shared" si="0"/>
        <v>0.7</v>
      </c>
    </row>
    <row r="20" spans="1:8" ht="12" customHeight="1">
      <c r="A20" s="32"/>
      <c r="B20" s="25" t="s">
        <v>29</v>
      </c>
      <c r="C20" s="26" t="s">
        <v>18</v>
      </c>
      <c r="D20" s="27">
        <v>7</v>
      </c>
      <c r="E20" s="28">
        <v>0.1</v>
      </c>
      <c r="F20" s="29">
        <f t="shared" si="1"/>
        <v>0.1</v>
      </c>
      <c r="G20" s="30" t="str">
        <f>C20&amp;" "&amp;B20</f>
        <v>kg Gouda</v>
      </c>
      <c r="H20" s="33">
        <f t="shared" si="0"/>
        <v>0.7</v>
      </c>
    </row>
    <row r="21" spans="1:8" ht="12" customHeight="1">
      <c r="A21" s="32"/>
      <c r="B21" s="25" t="s">
        <v>111</v>
      </c>
      <c r="C21" s="26" t="s">
        <v>18</v>
      </c>
      <c r="D21" s="27">
        <v>0</v>
      </c>
      <c r="E21" s="28">
        <v>0</v>
      </c>
      <c r="F21" s="29">
        <f t="shared" si="1"/>
        <v>0</v>
      </c>
      <c r="G21" s="30" t="str">
        <f>C21&amp;" "&amp;B21</f>
        <v>kg ?</v>
      </c>
      <c r="H21" s="33">
        <f t="shared" si="0"/>
        <v>0</v>
      </c>
    </row>
    <row r="22" spans="1:8" ht="12" customHeight="1">
      <c r="A22" s="32" t="s">
        <v>30</v>
      </c>
      <c r="B22" s="25" t="s">
        <v>30</v>
      </c>
      <c r="C22" s="26" t="s">
        <v>15</v>
      </c>
      <c r="D22" s="27">
        <v>0.4</v>
      </c>
      <c r="E22" s="28">
        <v>1</v>
      </c>
      <c r="F22" s="29">
        <f t="shared" si="1"/>
        <v>1</v>
      </c>
      <c r="G22" s="30" t="str">
        <f>C22&amp;" "&amp;B22</f>
        <v>Stck. Eier</v>
      </c>
      <c r="H22" s="33">
        <f t="shared" si="0"/>
        <v>0.4</v>
      </c>
    </row>
    <row r="23" spans="1:8" ht="12" customHeight="1">
      <c r="A23" s="32" t="s">
        <v>31</v>
      </c>
      <c r="B23" s="25" t="s">
        <v>32</v>
      </c>
      <c r="C23" s="26" t="s">
        <v>15</v>
      </c>
      <c r="D23" s="27">
        <v>4</v>
      </c>
      <c r="E23" s="28">
        <v>1</v>
      </c>
      <c r="F23" s="29">
        <f t="shared" si="1"/>
        <v>1</v>
      </c>
      <c r="G23" s="30" t="str">
        <f t="shared" si="2"/>
        <v>Stck. ½ Hähnchen</v>
      </c>
      <c r="H23" s="33">
        <f t="shared" si="0"/>
        <v>4</v>
      </c>
    </row>
    <row r="24" spans="1:8" ht="12" customHeight="1">
      <c r="A24" s="32" t="s">
        <v>33</v>
      </c>
      <c r="B24" s="25" t="s">
        <v>34</v>
      </c>
      <c r="C24" s="26" t="s">
        <v>18</v>
      </c>
      <c r="D24" s="27">
        <v>22</v>
      </c>
      <c r="E24" s="28">
        <v>0.05</v>
      </c>
      <c r="F24" s="29">
        <f t="shared" si="1"/>
        <v>0.1</v>
      </c>
      <c r="G24" s="30" t="str">
        <f t="shared" si="2"/>
        <v>kg Lachsfilet</v>
      </c>
      <c r="H24" s="33">
        <f t="shared" si="0"/>
        <v>2.2</v>
      </c>
    </row>
    <row r="25" spans="1:8" ht="12" customHeight="1">
      <c r="A25" s="32" t="s">
        <v>35</v>
      </c>
      <c r="B25" s="25" t="s">
        <v>36</v>
      </c>
      <c r="C25" s="26" t="s">
        <v>18</v>
      </c>
      <c r="D25" s="27">
        <v>1.8</v>
      </c>
      <c r="E25" s="28">
        <v>0.3</v>
      </c>
      <c r="F25" s="29">
        <f t="shared" si="1"/>
        <v>0.3</v>
      </c>
      <c r="G25" s="30" t="str">
        <f t="shared" si="2"/>
        <v>kg Kartoffeln</v>
      </c>
      <c r="H25" s="33">
        <f t="shared" si="0"/>
        <v>0.5</v>
      </c>
    </row>
    <row r="26" spans="1:8" ht="12" customHeight="1">
      <c r="A26" s="32"/>
      <c r="B26" s="25" t="s">
        <v>37</v>
      </c>
      <c r="C26" s="26" t="s">
        <v>38</v>
      </c>
      <c r="D26" s="27">
        <v>1.6</v>
      </c>
      <c r="E26" s="28">
        <v>0.2</v>
      </c>
      <c r="F26" s="29">
        <f t="shared" si="1"/>
        <v>0.2</v>
      </c>
      <c r="G26" s="30" t="str">
        <f t="shared" si="2"/>
        <v>Pkg. Nudeln</v>
      </c>
      <c r="H26" s="33">
        <f t="shared" si="0"/>
        <v>0.3</v>
      </c>
    </row>
    <row r="27" spans="1:8" ht="12" customHeight="1">
      <c r="A27" s="32"/>
      <c r="B27" s="25" t="s">
        <v>39</v>
      </c>
      <c r="C27" s="26" t="s">
        <v>40</v>
      </c>
      <c r="D27" s="27">
        <v>1.6</v>
      </c>
      <c r="E27" s="28">
        <v>0.33</v>
      </c>
      <c r="F27" s="29">
        <f t="shared" si="1"/>
        <v>0.4</v>
      </c>
      <c r="G27" s="30" t="str">
        <f t="shared" si="2"/>
        <v>Stangen Baguette</v>
      </c>
      <c r="H27" s="33">
        <f>ROUND(IF(ISBLANK(D27),,D27*F27),1)</f>
        <v>0.6</v>
      </c>
    </row>
    <row r="28" spans="1:8" ht="12" customHeight="1">
      <c r="A28" s="32"/>
      <c r="B28" s="25" t="s">
        <v>41</v>
      </c>
      <c r="C28" s="26" t="s">
        <v>38</v>
      </c>
      <c r="D28" s="27">
        <v>3</v>
      </c>
      <c r="E28" s="28">
        <v>0.25</v>
      </c>
      <c r="F28" s="29">
        <f t="shared" si="1"/>
        <v>0.30000000000000004</v>
      </c>
      <c r="G28" s="30" t="str">
        <f t="shared" si="2"/>
        <v>Pkg. Pommes fr.</v>
      </c>
      <c r="H28" s="33">
        <f t="shared" si="0"/>
        <v>0.9</v>
      </c>
    </row>
    <row r="29" spans="1:8" ht="12" customHeight="1">
      <c r="A29" s="32"/>
      <c r="B29" s="25" t="s">
        <v>42</v>
      </c>
      <c r="C29" s="26" t="s">
        <v>18</v>
      </c>
      <c r="D29" s="27">
        <v>3</v>
      </c>
      <c r="E29" s="28">
        <v>0.2</v>
      </c>
      <c r="F29" s="29">
        <f t="shared" si="1"/>
        <v>0.2</v>
      </c>
      <c r="G29" s="30" t="str">
        <f t="shared" si="2"/>
        <v>kg Tomaten</v>
      </c>
      <c r="H29" s="33">
        <f t="shared" si="0"/>
        <v>0.6</v>
      </c>
    </row>
    <row r="30" spans="1:8" ht="12" customHeight="1">
      <c r="A30" s="32"/>
      <c r="B30" s="25" t="s">
        <v>43</v>
      </c>
      <c r="C30" s="26" t="s">
        <v>15</v>
      </c>
      <c r="D30" s="27">
        <v>1</v>
      </c>
      <c r="E30" s="28">
        <v>0.2</v>
      </c>
      <c r="F30" s="29">
        <f t="shared" si="1"/>
        <v>0.2</v>
      </c>
      <c r="G30" s="30" t="str">
        <f t="shared" si="2"/>
        <v>Stck. Salatgurke</v>
      </c>
      <c r="H30" s="33">
        <f t="shared" si="0"/>
        <v>0.2</v>
      </c>
    </row>
    <row r="31" spans="1:8" ht="12" customHeight="1">
      <c r="A31" s="32"/>
      <c r="B31" s="25" t="s">
        <v>44</v>
      </c>
      <c r="C31" s="26" t="s">
        <v>15</v>
      </c>
      <c r="D31" s="27">
        <v>0.8</v>
      </c>
      <c r="E31" s="28">
        <v>0.2</v>
      </c>
      <c r="F31" s="29">
        <f t="shared" si="1"/>
        <v>0.2</v>
      </c>
      <c r="G31" s="30" t="str">
        <f t="shared" si="2"/>
        <v>Stck. Kopfsalat</v>
      </c>
      <c r="H31" s="33">
        <f t="shared" si="0"/>
        <v>0.2</v>
      </c>
    </row>
    <row r="32" spans="1:8" ht="12" customHeight="1">
      <c r="A32" s="32"/>
      <c r="B32" s="25" t="s">
        <v>111</v>
      </c>
      <c r="C32" s="26" t="s">
        <v>15</v>
      </c>
      <c r="D32" s="27">
        <v>0</v>
      </c>
      <c r="E32" s="28">
        <v>0.2</v>
      </c>
      <c r="F32" s="29">
        <f t="shared" si="1"/>
        <v>0.2</v>
      </c>
      <c r="G32" s="30" t="str">
        <f t="shared" si="2"/>
        <v>Stck. ?</v>
      </c>
      <c r="H32" s="33">
        <f>ROUND(IF(ISBLANK(D32),,D32*F32),1)</f>
        <v>0</v>
      </c>
    </row>
    <row r="33" spans="1:8" ht="12" customHeight="1">
      <c r="A33" s="32"/>
      <c r="B33" s="25"/>
      <c r="C33" s="26"/>
      <c r="D33" s="27"/>
      <c r="E33" s="28"/>
      <c r="F33" s="29">
        <f>ROUNDUP(($G$1*E33),1)</f>
        <v>0</v>
      </c>
      <c r="G33" s="30" t="str">
        <f t="shared" si="2"/>
        <v> </v>
      </c>
      <c r="H33" s="33">
        <f>IF(ISBLANK(D33),"",D33*F33)</f>
      </c>
    </row>
    <row r="34" spans="1:8" ht="12" customHeight="1">
      <c r="A34" s="32" t="s">
        <v>45</v>
      </c>
      <c r="B34" s="25" t="s">
        <v>46</v>
      </c>
      <c r="C34" s="26" t="s">
        <v>47</v>
      </c>
      <c r="D34" s="27">
        <v>0.5</v>
      </c>
      <c r="E34" s="28">
        <v>0.4</v>
      </c>
      <c r="F34" s="29">
        <f>ROUNDUP(($G$1*E34),1)</f>
        <v>0.4</v>
      </c>
      <c r="G34" s="30" t="str">
        <f t="shared" si="2"/>
        <v>Fl. 0,7 Mineralw.</v>
      </c>
      <c r="H34" s="33">
        <f aca="true" t="shared" si="3" ref="H34:H60">ROUND(IF(ISBLANK(D34),,D34*F34),1)</f>
        <v>0.2</v>
      </c>
    </row>
    <row r="35" spans="1:8" ht="12" customHeight="1">
      <c r="A35" s="32"/>
      <c r="B35" s="25" t="s">
        <v>48</v>
      </c>
      <c r="C35" s="26" t="s">
        <v>49</v>
      </c>
      <c r="D35" s="27">
        <v>0.7</v>
      </c>
      <c r="E35" s="28">
        <v>0.8</v>
      </c>
      <c r="F35" s="29">
        <f aca="true" t="shared" si="4" ref="F35:F42">ROUNDUP(($G$1*E35),1)</f>
        <v>0.8</v>
      </c>
      <c r="G35" s="30" t="str">
        <f t="shared" si="2"/>
        <v>Fl. 0,5 Bier</v>
      </c>
      <c r="H35" s="33">
        <f t="shared" si="3"/>
        <v>0.6</v>
      </c>
    </row>
    <row r="36" spans="1:8" ht="12" customHeight="1">
      <c r="A36" s="32"/>
      <c r="B36" s="25" t="s">
        <v>50</v>
      </c>
      <c r="C36" s="26" t="s">
        <v>51</v>
      </c>
      <c r="D36" s="27">
        <v>6</v>
      </c>
      <c r="E36" s="28">
        <v>0.5</v>
      </c>
      <c r="F36" s="29">
        <f t="shared" si="4"/>
        <v>0.5</v>
      </c>
      <c r="G36" s="30" t="str">
        <f t="shared" si="2"/>
        <v>Fl. 0,75 Wein</v>
      </c>
      <c r="H36" s="33">
        <f t="shared" si="3"/>
        <v>3</v>
      </c>
    </row>
    <row r="37" spans="1:8" ht="12" customHeight="1">
      <c r="A37" s="32"/>
      <c r="B37" s="25" t="s">
        <v>52</v>
      </c>
      <c r="C37" s="26" t="s">
        <v>53</v>
      </c>
      <c r="D37" s="27">
        <v>0.9</v>
      </c>
      <c r="E37" s="28">
        <v>0.3</v>
      </c>
      <c r="F37" s="29">
        <f t="shared" si="4"/>
        <v>0.3</v>
      </c>
      <c r="G37" s="30" t="str">
        <f t="shared" si="2"/>
        <v>Fl. 1,0 Cola</v>
      </c>
      <c r="H37" s="33">
        <f t="shared" si="3"/>
        <v>0.3</v>
      </c>
    </row>
    <row r="38" spans="1:8" ht="12" customHeight="1">
      <c r="A38" s="32"/>
      <c r="B38" s="25" t="s">
        <v>54</v>
      </c>
      <c r="C38" s="26" t="s">
        <v>53</v>
      </c>
      <c r="D38" s="27">
        <v>0.9</v>
      </c>
      <c r="E38" s="28">
        <v>0.3</v>
      </c>
      <c r="F38" s="29">
        <f t="shared" si="4"/>
        <v>0.3</v>
      </c>
      <c r="G38" s="30" t="str">
        <f t="shared" si="2"/>
        <v>Fl. 1,0 Limo</v>
      </c>
      <c r="H38" s="33">
        <f t="shared" si="3"/>
        <v>0.3</v>
      </c>
    </row>
    <row r="39" spans="1:8" ht="12" customHeight="1">
      <c r="A39" s="32"/>
      <c r="B39" s="25" t="s">
        <v>55</v>
      </c>
      <c r="C39" s="26" t="s">
        <v>56</v>
      </c>
      <c r="D39" s="27">
        <v>1</v>
      </c>
      <c r="E39" s="28">
        <v>0.25</v>
      </c>
      <c r="F39" s="29">
        <f t="shared" si="4"/>
        <v>0.30000000000000004</v>
      </c>
      <c r="G39" s="30" t="str">
        <f>C39&amp;" "&amp;B39</f>
        <v>Liter Milch</v>
      </c>
      <c r="H39" s="33">
        <f t="shared" si="3"/>
        <v>0.3</v>
      </c>
    </row>
    <row r="40" spans="1:8" ht="12" customHeight="1">
      <c r="A40" s="32"/>
      <c r="B40" s="25" t="s">
        <v>57</v>
      </c>
      <c r="C40" s="26" t="s">
        <v>18</v>
      </c>
      <c r="D40" s="27">
        <v>11</v>
      </c>
      <c r="E40" s="28">
        <v>0.07</v>
      </c>
      <c r="F40" s="29">
        <f t="shared" si="4"/>
        <v>0.1</v>
      </c>
      <c r="G40" s="30" t="str">
        <f>C40&amp;" "&amp;B40</f>
        <v>kg Kaffee</v>
      </c>
      <c r="H40" s="33">
        <f t="shared" si="3"/>
        <v>1.1</v>
      </c>
    </row>
    <row r="41" spans="1:8" ht="12" customHeight="1">
      <c r="A41" s="32"/>
      <c r="B41" s="25" t="s">
        <v>111</v>
      </c>
      <c r="C41" s="26" t="s">
        <v>58</v>
      </c>
      <c r="D41" s="27">
        <v>0</v>
      </c>
      <c r="E41" s="28">
        <v>0</v>
      </c>
      <c r="F41" s="29">
        <f t="shared" si="4"/>
        <v>0</v>
      </c>
      <c r="G41" s="30" t="str">
        <f>C41&amp;" "&amp;B41</f>
        <v>Fl. ?</v>
      </c>
      <c r="H41" s="33">
        <f t="shared" si="3"/>
        <v>0</v>
      </c>
    </row>
    <row r="42" spans="1:8" ht="12" customHeight="1">
      <c r="A42" s="32"/>
      <c r="B42" s="25" t="s">
        <v>111</v>
      </c>
      <c r="C42" s="26" t="s">
        <v>58</v>
      </c>
      <c r="D42" s="27">
        <v>0</v>
      </c>
      <c r="E42" s="28">
        <v>0</v>
      </c>
      <c r="F42" s="29">
        <f t="shared" si="4"/>
        <v>0</v>
      </c>
      <c r="G42" s="30" t="str">
        <f>C42&amp;" "&amp;B42</f>
        <v>Fl. ?</v>
      </c>
      <c r="H42" s="33">
        <f t="shared" si="3"/>
        <v>0</v>
      </c>
    </row>
    <row r="43" spans="1:8" ht="12" customHeight="1">
      <c r="A43" s="32"/>
      <c r="B43" s="25"/>
      <c r="C43" s="26"/>
      <c r="D43" s="27"/>
      <c r="E43" s="28"/>
      <c r="F43" s="29">
        <f>ROUNDUP(($G$1*E43),1)</f>
        <v>0</v>
      </c>
      <c r="G43" s="30" t="str">
        <f t="shared" si="2"/>
        <v> </v>
      </c>
      <c r="H43" s="33">
        <f>IF(ISBLANK(D43),"",D43*F43)</f>
      </c>
    </row>
    <row r="44" spans="1:8" ht="12" customHeight="1">
      <c r="A44" s="32" t="s">
        <v>59</v>
      </c>
      <c r="B44" s="25" t="s">
        <v>60</v>
      </c>
      <c r="C44" s="26" t="s">
        <v>61</v>
      </c>
      <c r="D44" s="27">
        <v>1.8</v>
      </c>
      <c r="E44" s="34" t="s">
        <v>62</v>
      </c>
      <c r="F44" s="28">
        <v>2</v>
      </c>
      <c r="G44" s="30" t="str">
        <f t="shared" si="2"/>
        <v>Tuben Senf</v>
      </c>
      <c r="H44" s="33">
        <f t="shared" si="3"/>
        <v>3.6</v>
      </c>
    </row>
    <row r="45" spans="1:8" ht="12" customHeight="1">
      <c r="A45" s="32"/>
      <c r="B45" s="25" t="s">
        <v>63</v>
      </c>
      <c r="C45" s="26" t="s">
        <v>58</v>
      </c>
      <c r="D45" s="27">
        <v>1.8</v>
      </c>
      <c r="E45" s="34" t="s">
        <v>62</v>
      </c>
      <c r="F45" s="28">
        <v>2</v>
      </c>
      <c r="G45" s="30" t="str">
        <f>C45&amp;" "&amp;B45</f>
        <v>Fl. Mayonnaise</v>
      </c>
      <c r="H45" s="33">
        <f t="shared" si="3"/>
        <v>3.6</v>
      </c>
    </row>
    <row r="46" spans="1:8" ht="12" customHeight="1">
      <c r="A46" s="32"/>
      <c r="B46" s="25" t="s">
        <v>64</v>
      </c>
      <c r="C46" s="26" t="s">
        <v>58</v>
      </c>
      <c r="D46" s="27">
        <v>1.8</v>
      </c>
      <c r="E46" s="34" t="s">
        <v>62</v>
      </c>
      <c r="F46" s="28">
        <v>2</v>
      </c>
      <c r="G46" s="30" t="str">
        <f t="shared" si="2"/>
        <v>Fl. Ketchup</v>
      </c>
      <c r="H46" s="33">
        <f t="shared" si="3"/>
        <v>3.6</v>
      </c>
    </row>
    <row r="47" spans="1:8" ht="12" customHeight="1">
      <c r="A47" s="32"/>
      <c r="B47" s="25" t="s">
        <v>65</v>
      </c>
      <c r="C47" s="26" t="s">
        <v>58</v>
      </c>
      <c r="D47" s="27">
        <v>1.8</v>
      </c>
      <c r="E47" s="34" t="s">
        <v>62</v>
      </c>
      <c r="F47" s="28">
        <v>5</v>
      </c>
      <c r="G47" s="30" t="str">
        <f t="shared" si="2"/>
        <v>Fl. Grillsauce</v>
      </c>
      <c r="H47" s="33">
        <f t="shared" si="3"/>
        <v>9</v>
      </c>
    </row>
    <row r="48" spans="1:8" ht="12" customHeight="1">
      <c r="A48" s="32"/>
      <c r="B48" s="25" t="s">
        <v>66</v>
      </c>
      <c r="C48" s="26" t="s">
        <v>67</v>
      </c>
      <c r="D48" s="27">
        <v>1.8</v>
      </c>
      <c r="E48" s="34" t="s">
        <v>62</v>
      </c>
      <c r="F48" s="28">
        <v>3</v>
      </c>
      <c r="G48" s="30" t="str">
        <f t="shared" si="2"/>
        <v>Fl.  Dressing</v>
      </c>
      <c r="H48" s="33">
        <f t="shared" si="3"/>
        <v>5.4</v>
      </c>
    </row>
    <row r="49" spans="1:8" ht="12" customHeight="1">
      <c r="A49" s="32"/>
      <c r="B49" s="25" t="s">
        <v>68</v>
      </c>
      <c r="C49" s="26" t="s">
        <v>58</v>
      </c>
      <c r="D49" s="27">
        <v>2.5</v>
      </c>
      <c r="E49" s="34" t="s">
        <v>62</v>
      </c>
      <c r="F49" s="28">
        <v>1</v>
      </c>
      <c r="G49" s="30" t="str">
        <f t="shared" si="2"/>
        <v>Fl. Salatöl</v>
      </c>
      <c r="H49" s="33">
        <f t="shared" si="3"/>
        <v>2.5</v>
      </c>
    </row>
    <row r="50" spans="1:8" ht="12" customHeight="1">
      <c r="A50" s="32"/>
      <c r="B50" s="25" t="s">
        <v>111</v>
      </c>
      <c r="C50" s="26" t="s">
        <v>58</v>
      </c>
      <c r="D50" s="27">
        <v>0</v>
      </c>
      <c r="E50" s="34" t="s">
        <v>62</v>
      </c>
      <c r="F50" s="28">
        <v>0</v>
      </c>
      <c r="G50" s="30" t="str">
        <f>C50&amp;" "&amp;B50</f>
        <v>Fl. ?</v>
      </c>
      <c r="H50" s="33">
        <f>ROUND(IF(ISBLANK(D50),,D50*F50),1)</f>
        <v>0</v>
      </c>
    </row>
    <row r="51" spans="1:8" ht="12" customHeight="1">
      <c r="A51" s="32"/>
      <c r="B51" s="25"/>
      <c r="C51" s="26"/>
      <c r="D51" s="27"/>
      <c r="E51" s="34"/>
      <c r="F51" s="35"/>
      <c r="G51" s="30"/>
      <c r="H51" s="33"/>
    </row>
    <row r="52" spans="1:8" ht="12" customHeight="1">
      <c r="A52" s="32" t="s">
        <v>69</v>
      </c>
      <c r="B52" s="25" t="s">
        <v>110</v>
      </c>
      <c r="C52" s="26" t="s">
        <v>15</v>
      </c>
      <c r="D52" s="27">
        <v>0.2</v>
      </c>
      <c r="E52" s="28">
        <v>2</v>
      </c>
      <c r="F52" s="29">
        <f>ROUNDUP(($G$1*E52),1)</f>
        <v>2</v>
      </c>
      <c r="G52" s="30" t="str">
        <f>C52&amp;" "&amp;B52</f>
        <v>Stck. Schaumküsse</v>
      </c>
      <c r="H52" s="33">
        <f t="shared" si="3"/>
        <v>0.4</v>
      </c>
    </row>
    <row r="53" spans="1:8" ht="12" customHeight="1">
      <c r="A53" s="32"/>
      <c r="B53" s="25" t="s">
        <v>70</v>
      </c>
      <c r="C53" s="26" t="s">
        <v>15</v>
      </c>
      <c r="D53" s="27">
        <v>2.5</v>
      </c>
      <c r="E53" s="28">
        <v>1.5</v>
      </c>
      <c r="F53" s="29">
        <f>ROUNDUP(($G$1*E53),1)</f>
        <v>1.5</v>
      </c>
      <c r="G53" s="30" t="str">
        <f>C53&amp;" "&amp;B53</f>
        <v>Stck. Kuchen</v>
      </c>
      <c r="H53" s="33">
        <f t="shared" si="3"/>
        <v>3.8</v>
      </c>
    </row>
    <row r="54" spans="1:8" ht="12" customHeight="1">
      <c r="A54" s="32"/>
      <c r="B54" s="25" t="s">
        <v>71</v>
      </c>
      <c r="C54" s="26" t="s">
        <v>56</v>
      </c>
      <c r="D54" s="27">
        <v>1.5</v>
      </c>
      <c r="E54" s="28">
        <v>0.2</v>
      </c>
      <c r="F54" s="29">
        <f>ROUNDUP(($G$1*E54),1)</f>
        <v>0.2</v>
      </c>
      <c r="G54" s="30" t="str">
        <f>C54&amp;" "&amp;B54</f>
        <v>Liter Pudding</v>
      </c>
      <c r="H54" s="33">
        <f t="shared" si="3"/>
        <v>0.3</v>
      </c>
    </row>
    <row r="55" spans="1:8" ht="12" customHeight="1">
      <c r="A55" s="32"/>
      <c r="B55" s="25" t="s">
        <v>72</v>
      </c>
      <c r="C55" s="26" t="s">
        <v>56</v>
      </c>
      <c r="D55" s="27">
        <v>5</v>
      </c>
      <c r="E55" s="28">
        <v>0.1</v>
      </c>
      <c r="F55" s="29">
        <f>ROUNDUP(($G$1*E55),1)</f>
        <v>0.1</v>
      </c>
      <c r="G55" s="30" t="str">
        <f>C55&amp;" "&amp;B55</f>
        <v>Liter Eis</v>
      </c>
      <c r="H55" s="33">
        <f t="shared" si="3"/>
        <v>0.5</v>
      </c>
    </row>
    <row r="56" spans="1:8" ht="12" customHeight="1">
      <c r="A56" s="32"/>
      <c r="B56" s="25"/>
      <c r="C56" s="26"/>
      <c r="D56" s="27"/>
      <c r="E56" s="36"/>
      <c r="F56" s="29"/>
      <c r="G56" s="30"/>
      <c r="H56" s="33"/>
    </row>
    <row r="57" spans="1:8" ht="12" customHeight="1">
      <c r="A57" s="32" t="s">
        <v>73</v>
      </c>
      <c r="B57" s="25" t="s">
        <v>74</v>
      </c>
      <c r="C57" s="26" t="s">
        <v>15</v>
      </c>
      <c r="D57" s="27">
        <v>0.2</v>
      </c>
      <c r="E57" s="28">
        <v>1</v>
      </c>
      <c r="F57" s="37">
        <f>ROUNDUP(($G$1*E57),0)</f>
        <v>1</v>
      </c>
      <c r="G57" s="30" t="str">
        <f>C57&amp;" "&amp;B57</f>
        <v>Stck. Servietten</v>
      </c>
      <c r="H57" s="33">
        <f t="shared" si="3"/>
        <v>0.2</v>
      </c>
    </row>
    <row r="58" spans="1:8" ht="12" customHeight="1">
      <c r="A58" s="32"/>
      <c r="B58" s="25" t="s">
        <v>75</v>
      </c>
      <c r="C58" s="26" t="s">
        <v>76</v>
      </c>
      <c r="D58" s="27">
        <v>3</v>
      </c>
      <c r="E58" s="34" t="s">
        <v>62</v>
      </c>
      <c r="F58" s="28">
        <v>1</v>
      </c>
      <c r="G58" s="30" t="str">
        <f>C58&amp;" "&amp;B58</f>
        <v>Karton Girlanden</v>
      </c>
      <c r="H58" s="33">
        <f t="shared" si="3"/>
        <v>3</v>
      </c>
    </row>
    <row r="59" spans="1:8" ht="12" customHeight="1">
      <c r="A59" s="32"/>
      <c r="B59" s="25" t="s">
        <v>77</v>
      </c>
      <c r="C59" s="26" t="s">
        <v>76</v>
      </c>
      <c r="D59" s="27">
        <v>1</v>
      </c>
      <c r="E59" s="34" t="s">
        <v>62</v>
      </c>
      <c r="F59" s="28">
        <v>1</v>
      </c>
      <c r="G59" s="30" t="str">
        <f>C59&amp;" "&amp;B59</f>
        <v>Karton Luftballons</v>
      </c>
      <c r="H59" s="33">
        <f t="shared" si="3"/>
        <v>1</v>
      </c>
    </row>
    <row r="60" spans="1:8" ht="12" customHeight="1">
      <c r="A60" s="32"/>
      <c r="B60" s="25" t="s">
        <v>111</v>
      </c>
      <c r="C60" s="26" t="s">
        <v>76</v>
      </c>
      <c r="D60" s="27">
        <v>0</v>
      </c>
      <c r="E60" s="34" t="s">
        <v>62</v>
      </c>
      <c r="F60" s="28">
        <v>0</v>
      </c>
      <c r="G60" s="30" t="str">
        <f>C60&amp;" "&amp;B60</f>
        <v>Karton ?</v>
      </c>
      <c r="H60" s="33">
        <f t="shared" si="3"/>
        <v>0</v>
      </c>
    </row>
    <row r="61" spans="1:8" ht="12" customHeight="1">
      <c r="A61" s="50" t="s">
        <v>109</v>
      </c>
      <c r="B61" s="51"/>
      <c r="C61" s="51"/>
      <c r="D61" s="52"/>
      <c r="E61" s="51"/>
      <c r="F61" s="51"/>
      <c r="G61" s="53"/>
      <c r="H61" s="54"/>
    </row>
    <row r="62" spans="2:8" ht="12" customHeight="1">
      <c r="B62" s="40"/>
      <c r="C62" s="40"/>
      <c r="D62" s="41"/>
      <c r="E62" s="40"/>
      <c r="F62" s="40"/>
      <c r="G62" s="40"/>
      <c r="H62" s="41"/>
    </row>
    <row r="63" spans="2:8" ht="12" customHeight="1">
      <c r="B63" s="40"/>
      <c r="C63" s="40"/>
      <c r="D63" s="41"/>
      <c r="E63" s="40"/>
      <c r="F63" s="40"/>
      <c r="G63" s="40"/>
      <c r="H63" s="41"/>
    </row>
    <row r="64" spans="2:8" ht="12" customHeight="1">
      <c r="B64" s="40"/>
      <c r="C64" s="40"/>
      <c r="D64" s="41"/>
      <c r="E64" s="40"/>
      <c r="F64" s="40"/>
      <c r="G64" s="40"/>
      <c r="H64" s="41"/>
    </row>
    <row r="65" spans="2:8" ht="12" customHeight="1">
      <c r="B65" s="40"/>
      <c r="C65" s="40"/>
      <c r="D65" s="41"/>
      <c r="E65" s="40"/>
      <c r="F65" s="40"/>
      <c r="G65" s="40"/>
      <c r="H65" s="41"/>
    </row>
    <row r="66" spans="2:8" ht="12" customHeight="1">
      <c r="B66" s="40"/>
      <c r="C66" s="40"/>
      <c r="D66" s="41"/>
      <c r="E66" s="40"/>
      <c r="F66" s="40"/>
      <c r="G66" s="40"/>
      <c r="H66" s="41"/>
    </row>
    <row r="67" spans="2:8" ht="12" customHeight="1">
      <c r="B67" s="40"/>
      <c r="C67" s="40"/>
      <c r="D67" s="41"/>
      <c r="E67" s="40"/>
      <c r="F67" s="40"/>
      <c r="G67" s="40"/>
      <c r="H67" s="41"/>
    </row>
    <row r="68" spans="2:8" ht="12" customHeight="1">
      <c r="B68" s="40"/>
      <c r="C68" s="40"/>
      <c r="D68" s="41"/>
      <c r="E68" s="40"/>
      <c r="F68" s="40"/>
      <c r="G68" s="40"/>
      <c r="H68" s="41"/>
    </row>
    <row r="69" spans="2:8" ht="12" customHeight="1">
      <c r="B69" s="40"/>
      <c r="C69" s="40"/>
      <c r="D69" s="41"/>
      <c r="E69" s="40"/>
      <c r="F69" s="40"/>
      <c r="G69" s="40"/>
      <c r="H69" s="41"/>
    </row>
    <row r="70" spans="2:8" ht="12" customHeight="1">
      <c r="B70" s="40"/>
      <c r="C70" s="40"/>
      <c r="D70" s="41"/>
      <c r="E70" s="40"/>
      <c r="F70" s="40"/>
      <c r="G70" s="40"/>
      <c r="H70" s="41"/>
    </row>
    <row r="71" spans="2:8" ht="12" customHeight="1">
      <c r="B71" s="40"/>
      <c r="C71" s="40"/>
      <c r="D71" s="41"/>
      <c r="E71" s="40"/>
      <c r="F71" s="40"/>
      <c r="G71" s="40"/>
      <c r="H71" s="41"/>
    </row>
    <row r="72" spans="2:8" ht="12" customHeight="1">
      <c r="B72" s="40"/>
      <c r="C72" s="40"/>
      <c r="D72" s="41"/>
      <c r="E72" s="40"/>
      <c r="F72" s="40"/>
      <c r="G72" s="40"/>
      <c r="H72" s="41"/>
    </row>
    <row r="73" spans="2:8" ht="12" customHeight="1">
      <c r="B73" s="40"/>
      <c r="C73" s="40"/>
      <c r="D73" s="41"/>
      <c r="E73" s="40"/>
      <c r="F73" s="40"/>
      <c r="G73" s="40"/>
      <c r="H73" s="41"/>
    </row>
    <row r="74" spans="2:8" ht="12" customHeight="1">
      <c r="B74" s="40"/>
      <c r="C74" s="40"/>
      <c r="D74" s="41"/>
      <c r="E74" s="40"/>
      <c r="F74" s="40"/>
      <c r="G74" s="40"/>
      <c r="H74" s="41"/>
    </row>
    <row r="75" spans="2:8" ht="12" customHeight="1">
      <c r="B75" s="40"/>
      <c r="C75" s="40"/>
      <c r="D75" s="41"/>
      <c r="E75" s="40"/>
      <c r="F75" s="40"/>
      <c r="G75" s="40"/>
      <c r="H75" s="41"/>
    </row>
    <row r="76" spans="2:8" ht="12" customHeight="1">
      <c r="B76" s="40"/>
      <c r="C76" s="40"/>
      <c r="D76" s="41"/>
      <c r="E76" s="40"/>
      <c r="F76" s="40"/>
      <c r="G76" s="40"/>
      <c r="H76" s="41"/>
    </row>
    <row r="77" spans="2:8" ht="12" customHeight="1">
      <c r="B77" s="40"/>
      <c r="C77" s="40"/>
      <c r="D77" s="41"/>
      <c r="E77" s="40"/>
      <c r="F77" s="40"/>
      <c r="G77" s="40"/>
      <c r="H77" s="41"/>
    </row>
    <row r="78" spans="2:8" ht="12" customHeight="1">
      <c r="B78" s="40"/>
      <c r="C78" s="40"/>
      <c r="D78" s="41"/>
      <c r="E78" s="40"/>
      <c r="F78" s="40"/>
      <c r="G78" s="40"/>
      <c r="H78" s="41"/>
    </row>
    <row r="79" spans="2:8" ht="12" customHeight="1">
      <c r="B79" s="40"/>
      <c r="C79" s="40"/>
      <c r="D79" s="41"/>
      <c r="E79" s="40"/>
      <c r="F79" s="40"/>
      <c r="G79" s="40"/>
      <c r="H79" s="41"/>
    </row>
    <row r="80" spans="2:8" ht="12" customHeight="1">
      <c r="B80" s="40"/>
      <c r="C80" s="40"/>
      <c r="D80" s="41"/>
      <c r="E80" s="40"/>
      <c r="F80" s="40"/>
      <c r="G80" s="40"/>
      <c r="H80" s="41"/>
    </row>
    <row r="81" spans="2:8" ht="12" customHeight="1">
      <c r="B81" s="40"/>
      <c r="C81" s="40"/>
      <c r="D81" s="41"/>
      <c r="E81" s="40"/>
      <c r="F81" s="40"/>
      <c r="G81" s="40"/>
      <c r="H81" s="41"/>
    </row>
    <row r="82" spans="2:8" ht="12" customHeight="1">
      <c r="B82" s="40"/>
      <c r="C82" s="40"/>
      <c r="D82" s="41"/>
      <c r="E82" s="40"/>
      <c r="F82" s="40"/>
      <c r="G82" s="40"/>
      <c r="H82" s="41"/>
    </row>
    <row r="83" spans="2:8" ht="12" customHeight="1">
      <c r="B83" s="40"/>
      <c r="C83" s="40"/>
      <c r="D83" s="41"/>
      <c r="E83" s="40"/>
      <c r="F83" s="40"/>
      <c r="G83" s="40"/>
      <c r="H83" s="41"/>
    </row>
    <row r="84" spans="2:8" ht="12" customHeight="1">
      <c r="B84" s="40"/>
      <c r="C84" s="40"/>
      <c r="D84" s="41"/>
      <c r="E84" s="40"/>
      <c r="F84" s="40"/>
      <c r="G84" s="40"/>
      <c r="H84" s="41"/>
    </row>
    <row r="85" spans="2:8" ht="12" customHeight="1">
      <c r="B85" s="40"/>
      <c r="C85" s="40"/>
      <c r="D85" s="41"/>
      <c r="E85" s="40"/>
      <c r="F85" s="40"/>
      <c r="G85" s="40"/>
      <c r="H85" s="41"/>
    </row>
    <row r="86" spans="2:8" ht="12" customHeight="1">
      <c r="B86" s="40"/>
      <c r="C86" s="40"/>
      <c r="D86" s="41"/>
      <c r="E86" s="40"/>
      <c r="F86" s="40"/>
      <c r="G86" s="40"/>
      <c r="H86" s="41"/>
    </row>
    <row r="87" spans="2:8" ht="12" customHeight="1">
      <c r="B87" s="40"/>
      <c r="C87" s="40"/>
      <c r="D87" s="41"/>
      <c r="E87" s="40"/>
      <c r="F87" s="40"/>
      <c r="G87" s="40"/>
      <c r="H87" s="41"/>
    </row>
    <row r="88" spans="2:8" ht="12" customHeight="1">
      <c r="B88" s="40"/>
      <c r="C88" s="40"/>
      <c r="D88" s="41"/>
      <c r="E88" s="40"/>
      <c r="F88" s="40"/>
      <c r="G88" s="40"/>
      <c r="H88" s="41"/>
    </row>
    <row r="89" spans="2:8" ht="12" customHeight="1">
      <c r="B89" s="40"/>
      <c r="C89" s="40"/>
      <c r="D89" s="41"/>
      <c r="E89" s="40"/>
      <c r="F89" s="40"/>
      <c r="G89" s="40"/>
      <c r="H89" s="41"/>
    </row>
    <row r="90" spans="2:8" ht="12" customHeight="1">
      <c r="B90" s="40"/>
      <c r="C90" s="40"/>
      <c r="D90" s="41"/>
      <c r="E90" s="40"/>
      <c r="F90" s="40"/>
      <c r="G90" s="40"/>
      <c r="H90" s="41"/>
    </row>
    <row r="91" spans="2:8" ht="12" customHeight="1">
      <c r="B91" s="40"/>
      <c r="C91" s="40"/>
      <c r="D91" s="41"/>
      <c r="E91" s="40"/>
      <c r="F91" s="40"/>
      <c r="G91" s="40"/>
      <c r="H91" s="41"/>
    </row>
    <row r="92" spans="2:8" ht="12" customHeight="1">
      <c r="B92" s="40"/>
      <c r="C92" s="40"/>
      <c r="D92" s="41"/>
      <c r="E92" s="40"/>
      <c r="F92" s="40"/>
      <c r="G92" s="40"/>
      <c r="H92" s="41"/>
    </row>
    <row r="93" spans="2:8" ht="12" customHeight="1">
      <c r="B93" s="40"/>
      <c r="C93" s="40"/>
      <c r="D93" s="41"/>
      <c r="E93" s="40"/>
      <c r="F93" s="40"/>
      <c r="G93" s="40"/>
      <c r="H93" s="41"/>
    </row>
    <row r="94" spans="2:8" ht="12" customHeight="1">
      <c r="B94" s="40"/>
      <c r="C94" s="40"/>
      <c r="D94" s="41"/>
      <c r="E94" s="40"/>
      <c r="F94" s="40"/>
      <c r="G94" s="40"/>
      <c r="H94" s="41"/>
    </row>
    <row r="95" spans="2:8" ht="12" customHeight="1">
      <c r="B95" s="40"/>
      <c r="C95" s="40"/>
      <c r="D95" s="41"/>
      <c r="E95" s="40"/>
      <c r="F95" s="40"/>
      <c r="G95" s="40"/>
      <c r="H95" s="41"/>
    </row>
    <row r="96" spans="2:8" ht="12" customHeight="1">
      <c r="B96" s="40"/>
      <c r="C96" s="40"/>
      <c r="D96" s="41"/>
      <c r="E96" s="40"/>
      <c r="F96" s="40"/>
      <c r="G96" s="40"/>
      <c r="H96" s="41"/>
    </row>
    <row r="97" spans="2:8" ht="12" customHeight="1">
      <c r="B97" s="40"/>
      <c r="C97" s="40"/>
      <c r="D97" s="41"/>
      <c r="E97" s="40"/>
      <c r="F97" s="40"/>
      <c r="G97" s="40"/>
      <c r="H97" s="41"/>
    </row>
    <row r="98" spans="2:8" ht="12" customHeight="1">
      <c r="B98" s="40"/>
      <c r="C98" s="40"/>
      <c r="D98" s="41"/>
      <c r="E98" s="40"/>
      <c r="F98" s="40"/>
      <c r="G98" s="40"/>
      <c r="H98" s="41"/>
    </row>
    <row r="99" spans="2:8" ht="12" customHeight="1">
      <c r="B99" s="40"/>
      <c r="C99" s="40"/>
      <c r="D99" s="41"/>
      <c r="E99" s="40"/>
      <c r="F99" s="40"/>
      <c r="G99" s="40"/>
      <c r="H99" s="41"/>
    </row>
    <row r="100" spans="2:8" ht="12" customHeight="1">
      <c r="B100" s="40"/>
      <c r="C100" s="40"/>
      <c r="D100" s="41"/>
      <c r="E100" s="40"/>
      <c r="F100" s="40"/>
      <c r="G100" s="40"/>
      <c r="H100" s="41"/>
    </row>
    <row r="101" spans="2:8" ht="12" customHeight="1">
      <c r="B101" s="40"/>
      <c r="C101" s="40"/>
      <c r="D101" s="41"/>
      <c r="E101" s="40"/>
      <c r="F101" s="40"/>
      <c r="G101" s="40"/>
      <c r="H101" s="41"/>
    </row>
    <row r="102" spans="2:8" ht="12" customHeight="1">
      <c r="B102" s="40"/>
      <c r="C102" s="40"/>
      <c r="D102" s="41"/>
      <c r="E102" s="40"/>
      <c r="F102" s="40"/>
      <c r="G102" s="40"/>
      <c r="H102" s="41"/>
    </row>
    <row r="103" spans="2:8" ht="12" customHeight="1">
      <c r="B103" s="40"/>
      <c r="C103" s="40"/>
      <c r="D103" s="41"/>
      <c r="E103" s="40"/>
      <c r="F103" s="40"/>
      <c r="G103" s="40"/>
      <c r="H103" s="41"/>
    </row>
    <row r="104" spans="2:8" ht="12" customHeight="1">
      <c r="B104" s="40"/>
      <c r="C104" s="40"/>
      <c r="D104" s="41"/>
      <c r="E104" s="40"/>
      <c r="F104" s="40"/>
      <c r="G104" s="40"/>
      <c r="H104" s="41"/>
    </row>
    <row r="105" spans="2:8" ht="12" customHeight="1">
      <c r="B105" s="40"/>
      <c r="C105" s="40"/>
      <c r="D105" s="41"/>
      <c r="E105" s="40"/>
      <c r="F105" s="40"/>
      <c r="G105" s="40"/>
      <c r="H105" s="41"/>
    </row>
    <row r="106" spans="2:8" ht="12" customHeight="1">
      <c r="B106" s="40"/>
      <c r="C106" s="40"/>
      <c r="D106" s="41"/>
      <c r="E106" s="40"/>
      <c r="F106" s="40"/>
      <c r="G106" s="40"/>
      <c r="H106" s="41"/>
    </row>
    <row r="107" spans="2:8" ht="12" customHeight="1">
      <c r="B107" s="40"/>
      <c r="C107" s="40"/>
      <c r="D107" s="41"/>
      <c r="E107" s="40"/>
      <c r="F107" s="40"/>
      <c r="G107" s="40"/>
      <c r="H107" s="41"/>
    </row>
    <row r="108" spans="2:8" ht="12" customHeight="1">
      <c r="B108" s="40"/>
      <c r="C108" s="40"/>
      <c r="D108" s="41"/>
      <c r="E108" s="40"/>
      <c r="F108" s="40"/>
      <c r="G108" s="40"/>
      <c r="H108" s="41"/>
    </row>
    <row r="109" spans="2:8" ht="12" customHeight="1">
      <c r="B109" s="40"/>
      <c r="C109" s="40"/>
      <c r="D109" s="41"/>
      <c r="E109" s="40"/>
      <c r="F109" s="40"/>
      <c r="G109" s="40"/>
      <c r="H109" s="41"/>
    </row>
    <row r="110" spans="2:8" ht="12" customHeight="1">
      <c r="B110" s="40"/>
      <c r="C110" s="40"/>
      <c r="D110" s="41"/>
      <c r="E110" s="40"/>
      <c r="F110" s="40"/>
      <c r="G110" s="40"/>
      <c r="H110" s="41"/>
    </row>
    <row r="111" spans="2:8" ht="12" customHeight="1">
      <c r="B111" s="40"/>
      <c r="C111" s="40"/>
      <c r="D111" s="41"/>
      <c r="E111" s="40"/>
      <c r="F111" s="40"/>
      <c r="G111" s="40"/>
      <c r="H111" s="41"/>
    </row>
    <row r="112" spans="2:8" ht="12" customHeight="1">
      <c r="B112" s="40"/>
      <c r="C112" s="40"/>
      <c r="D112" s="41"/>
      <c r="E112" s="40"/>
      <c r="F112" s="40"/>
      <c r="G112" s="40"/>
      <c r="H112" s="41"/>
    </row>
    <row r="113" spans="2:8" ht="12" customHeight="1">
      <c r="B113" s="40"/>
      <c r="C113" s="40"/>
      <c r="D113" s="41"/>
      <c r="E113" s="40"/>
      <c r="F113" s="40"/>
      <c r="G113" s="40"/>
      <c r="H113" s="41"/>
    </row>
    <row r="114" spans="2:8" ht="12" customHeight="1">
      <c r="B114" s="40"/>
      <c r="C114" s="40"/>
      <c r="D114" s="41"/>
      <c r="E114" s="40"/>
      <c r="F114" s="40"/>
      <c r="G114" s="40"/>
      <c r="H114" s="41"/>
    </row>
    <row r="115" spans="2:8" ht="12" customHeight="1">
      <c r="B115" s="40"/>
      <c r="C115" s="40"/>
      <c r="D115" s="41"/>
      <c r="E115" s="40"/>
      <c r="F115" s="40"/>
      <c r="G115" s="40"/>
      <c r="H115" s="41"/>
    </row>
    <row r="116" spans="2:8" ht="12" customHeight="1">
      <c r="B116" s="40"/>
      <c r="C116" s="40"/>
      <c r="D116" s="41"/>
      <c r="E116" s="40"/>
      <c r="F116" s="40"/>
      <c r="G116" s="40"/>
      <c r="H116" s="41"/>
    </row>
    <row r="117" spans="2:7" ht="12" customHeight="1">
      <c r="B117" s="40"/>
      <c r="C117" s="40"/>
      <c r="D117" s="41"/>
      <c r="E117" s="40"/>
      <c r="F117" s="40"/>
      <c r="G117" s="40"/>
    </row>
    <row r="171" ht="12" customHeight="1">
      <c r="H171" s="38"/>
    </row>
  </sheetData>
  <conditionalFormatting sqref="G1">
    <cfRule type="cellIs" priority="1" dxfId="0" operator="between" stopIfTrue="1">
      <formula>1</formula>
      <formula>9</formula>
    </cfRule>
    <cfRule type="cellIs" priority="2" dxfId="1" operator="between" stopIfTrue="1">
      <formula>10</formula>
      <formula>19</formula>
    </cfRule>
    <cfRule type="cellIs" priority="3" dxfId="2" operator="greaterThan" stopIfTrue="1">
      <formula>20</formula>
    </cfRule>
  </conditionalFormatting>
  <printOptions/>
  <pageMargins left="0.7874015748031497" right="0.3937007874015748" top="0.3937007874015748" bottom="0.3937007874015748" header="0.5118110236220472" footer="0.5118110236220472"/>
  <pageSetup blackAndWhite="1" horizontalDpi="1200" verticalDpi="1200" orientation="portrait" paperSize="9" r:id="rId3"/>
  <headerFooter alignWithMargins="0">
    <oddFooter>&amp;L&amp;9© Jürgen Kohlenberg - www.code-knacker.de&amp;R&amp;9&amp;D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"/>
    </sheetView>
  </sheetViews>
  <sheetFormatPr defaultColWidth="11.421875" defaultRowHeight="15" customHeight="1"/>
  <cols>
    <col min="1" max="1" width="22.7109375" style="38" customWidth="1"/>
    <col min="2" max="2" width="25.7109375" style="38" customWidth="1"/>
    <col min="3" max="16384" width="11.421875" style="38" customWidth="1"/>
  </cols>
  <sheetData>
    <row r="1" spans="1:2" ht="15" customHeight="1">
      <c r="A1" s="43" t="s">
        <v>102</v>
      </c>
      <c r="B1" s="44" t="s">
        <v>108</v>
      </c>
    </row>
    <row r="2" spans="1:2" ht="15" customHeight="1">
      <c r="A2" s="45" t="s">
        <v>78</v>
      </c>
      <c r="B2" s="46" t="s">
        <v>80</v>
      </c>
    </row>
    <row r="3" spans="1:2" ht="15" customHeight="1">
      <c r="A3" s="45" t="s">
        <v>81</v>
      </c>
      <c r="B3" s="46" t="s">
        <v>82</v>
      </c>
    </row>
    <row r="4" spans="1:2" ht="15" customHeight="1">
      <c r="A4" s="45" t="s">
        <v>79</v>
      </c>
      <c r="B4" s="46" t="s">
        <v>80</v>
      </c>
    </row>
    <row r="5" spans="1:2" ht="15" customHeight="1">
      <c r="A5" s="45" t="s">
        <v>101</v>
      </c>
      <c r="B5" s="46" t="s">
        <v>82</v>
      </c>
    </row>
    <row r="6" spans="1:2" ht="15" customHeight="1">
      <c r="A6" s="45" t="s">
        <v>83</v>
      </c>
      <c r="B6" s="46" t="s">
        <v>84</v>
      </c>
    </row>
    <row r="7" spans="1:2" ht="15" customHeight="1">
      <c r="A7" s="45" t="s">
        <v>85</v>
      </c>
      <c r="B7" s="46" t="s">
        <v>86</v>
      </c>
    </row>
    <row r="8" spans="1:2" ht="15" customHeight="1">
      <c r="A8" s="45" t="s">
        <v>87</v>
      </c>
      <c r="B8" s="46" t="s">
        <v>103</v>
      </c>
    </row>
    <row r="9" spans="1:2" ht="15" customHeight="1">
      <c r="A9" s="45" t="s">
        <v>88</v>
      </c>
      <c r="B9" s="46" t="s">
        <v>89</v>
      </c>
    </row>
    <row r="10" spans="1:2" ht="15" customHeight="1">
      <c r="A10" s="45" t="s">
        <v>90</v>
      </c>
      <c r="B10" s="46" t="s">
        <v>104</v>
      </c>
    </row>
    <row r="11" spans="1:2" ht="15" customHeight="1">
      <c r="A11" s="45" t="s">
        <v>91</v>
      </c>
      <c r="B11" s="46" t="s">
        <v>105</v>
      </c>
    </row>
    <row r="12" spans="1:2" ht="15" customHeight="1">
      <c r="A12" s="45" t="s">
        <v>92</v>
      </c>
      <c r="B12" s="46" t="s">
        <v>106</v>
      </c>
    </row>
    <row r="13" spans="1:2" ht="15" customHeight="1">
      <c r="A13" s="45" t="s">
        <v>93</v>
      </c>
      <c r="B13" s="46" t="s">
        <v>94</v>
      </c>
    </row>
    <row r="14" spans="1:2" ht="15" customHeight="1">
      <c r="A14" s="45" t="s">
        <v>36</v>
      </c>
      <c r="B14" s="46" t="s">
        <v>86</v>
      </c>
    </row>
    <row r="15" spans="1:2" ht="15" customHeight="1">
      <c r="A15" s="45" t="s">
        <v>95</v>
      </c>
      <c r="B15" s="46" t="s">
        <v>96</v>
      </c>
    </row>
    <row r="16" spans="1:2" ht="15" customHeight="1">
      <c r="A16" s="45" t="s">
        <v>97</v>
      </c>
      <c r="B16" s="46" t="s">
        <v>100</v>
      </c>
    </row>
    <row r="17" spans="1:2" ht="15" customHeight="1">
      <c r="A17" s="45" t="s">
        <v>98</v>
      </c>
      <c r="B17" s="46" t="s">
        <v>99</v>
      </c>
    </row>
    <row r="18" spans="1:2" ht="15" customHeight="1">
      <c r="A18" s="45" t="s">
        <v>107</v>
      </c>
      <c r="B18" s="46" t="s">
        <v>80</v>
      </c>
    </row>
  </sheetData>
  <printOptions/>
  <pageMargins left="0.75" right="0.75" top="1" bottom="1" header="0.4921259845" footer="0.4921259845"/>
  <pageSetup blackAndWhite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Partyplaner</dc:title>
  <dc:subject/>
  <dc:creator>JÜRGEN KOHLENBERG</dc:creator>
  <cp:keywords/>
  <dc:description/>
  <cp:lastModifiedBy>-</cp:lastModifiedBy>
  <cp:lastPrinted>2023-08-15T18:31:39Z</cp:lastPrinted>
  <dcterms:created xsi:type="dcterms:W3CDTF">2002-09-18T16:25:34Z</dcterms:created>
  <dcterms:modified xsi:type="dcterms:W3CDTF">2023-08-15T18:31:43Z</dcterms:modified>
  <cp:category/>
  <cp:version/>
  <cp:contentType/>
  <cp:contentStatus/>
</cp:coreProperties>
</file>